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<sst xmlns="http://schemas.openxmlformats.org/spreadsheetml/2006/main" count="94" uniqueCount="28">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</sst>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V25" activePane="bottomRight" state="frozen"/>
      <selection pane="topRight"/>
      <selection pane="bottomLeft"/>
      <selection pane="bottomRight" activeCell="Y24" sqref="Y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-1498</v>
      </c>
      <c r="G3" s="13">
        <f>9648-SUM(J4:AM4)</f>
        <v>-1092</v>
      </c>
      <c r="H3" s="16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21421</v>
      </c>
      <c r="G5" s="13">
        <f>37581-SUM(J6:AM6)</f>
        <v>16487</v>
      </c>
      <c r="H5" s="16">
        <f t="shared" si="1"/>
        <v>0.49615429848288839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124116</v>
      </c>
      <c r="G7" s="13">
        <f>67900-SUM(J8:AM8)</f>
        <v>48982</v>
      </c>
      <c r="H7" s="16">
        <f t="shared" si="1"/>
        <v>0.12875373794381506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54579</v>
      </c>
      <c r="G9" s="13">
        <f>42553-SUM(J10:AM10)</f>
        <v>18394</v>
      </c>
      <c r="H9" s="16">
        <f t="shared" ref="H9:H13" si="3">1-F9/E9</f>
        <v>0.29935300007702381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51635</v>
      </c>
      <c r="G11" s="13">
        <f>12000-SUM(J12:AM12)</f>
        <v>-5081</v>
      </c>
      <c r="H11" s="16">
        <f t="shared" si="3"/>
        <v>0.23408389699774534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10000-SUM(J14:AM14)</f>
        <v>10000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20690</v>
      </c>
      <c r="G15" s="13">
        <f>35330-SUM(J16:AM16)</f>
        <v>23853</v>
      </c>
      <c r="H15" s="16">
        <f>1-F15/E15</f>
        <v>0.32592689124910401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623499</v>
      </c>
      <c r="G21" s="13">
        <f>SUM(G3:G20)</f>
        <v>111543</v>
      </c>
      <c r="H21" s="16">
        <f>1-F21/E21</f>
        <v>0.13735872237571922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2021-08-20T11:42:03Z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